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2-Obchod\03-Projekty\2025-840066 Stejaru_4x BV DN4200 PN8\06-Subdodávky\01_REGULAČNÍ VENTILY\"/>
    </mc:Choice>
  </mc:AlternateContent>
  <bookViews>
    <workbookView xWindow="0" yWindow="0" windowWidth="16380" windowHeight="8190" tabRatio="500"/>
  </bookViews>
  <sheets>
    <sheet name="Comparison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30" i="1" l="1"/>
  <c r="F30" i="1"/>
  <c r="E30" i="1"/>
  <c r="D30" i="1"/>
  <c r="C30" i="1"/>
</calcChain>
</file>

<file path=xl/sharedStrings.xml><?xml version="1.0" encoding="utf-8"?>
<sst xmlns="http://schemas.openxmlformats.org/spreadsheetml/2006/main" count="144" uniqueCount="137">
  <si>
    <t>Stejaru HPP — DN500 PN10 Regulating Valves — Supplier Comparison</t>
  </si>
  <si>
    <t>Project 740142 Stejaru 2025  |  Scope: 2 pcs bypass/filling (NP-3192923) + 1 pc drain/dewatering (NP-3192920) = 3 valves  |  Prepared 03-Jul-2026</t>
  </si>
  <si>
    <t>Criterion</t>
  </si>
  <si>
    <t>Tender requirement</t>
  </si>
  <si>
    <t>VAG (RIKO)</t>
  </si>
  <si>
    <t>AVK / ACMO (S872)</t>
  </si>
  <si>
    <t>Rheintal (PLUVA) — 1st</t>
  </si>
  <si>
    <t>Rheintal (PLUVA) — 2nd</t>
  </si>
  <si>
    <t>1st offer 27-May-2026</t>
  </si>
  <si>
    <t>Budgetary 24-Jun-2026</t>
  </si>
  <si>
    <t>1st offer 23-Jun-2026</t>
  </si>
  <si>
    <t>Revised 03-Jul-2026</t>
  </si>
  <si>
    <t>TECHNICAL</t>
  </si>
  <si>
    <t>Product / type</t>
  </si>
  <si>
    <t>Plunger / needle / conical control valve (RIKO type indicated)</t>
  </si>
  <si>
    <t>RIKO EP DN500 — type E (drain) / SZ 25 (bypass)</t>
  </si>
  <si>
    <t>AVK series 872 needle valve (mfr ACMO)</t>
  </si>
  <si>
    <t>PLUVA-15-0500 plunger valve</t>
  </si>
  <si>
    <t>Quantity</t>
  </si>
  <si>
    <t>3 (2 bypass + 1 drain)</t>
  </si>
  <si>
    <t>✗ 4 quoted (drain 2 vs 1)</t>
  </si>
  <si>
    <t>✓ 3</t>
  </si>
  <si>
    <t>✗ 2 quoted (under by 1)</t>
  </si>
  <si>
    <t>Body material</t>
  </si>
  <si>
    <t>Steel (NP; Annex 3.1 §3.5; Vol 3 Pt2 §4.3.5)</t>
  </si>
  <si>
    <t>✗ EN-GJS-350-22 ductile iron — derogation</t>
  </si>
  <si>
    <t>✗ EN-GJS-500-7 ductile iron — derogation</t>
  </si>
  <si>
    <t>✗ GGG50 ductile iron — derogation</t>
  </si>
  <si>
    <t>✓ ASTM A216 WCB cast steel</t>
  </si>
  <si>
    <t>Internals</t>
  </si>
  <si>
    <t>Closure member + spindle stainless steel</t>
  </si>
  <si>
    <t>✓ 1.4301 / 1.4057</t>
  </si>
  <si>
    <t>✓ 1.4301 / 1.4028</t>
  </si>
  <si>
    <t>✓ CF8 / F51 duplex</t>
  </si>
  <si>
    <t>Actuator</t>
  </si>
  <si>
    <t>Electric, self-locking, ≤60 s, 4-20 mA, IP68, manual override</t>
  </si>
  <si>
    <t>✓ Auma SAR 07.6 + AUMATIC AC 01.2</t>
  </si>
  <si>
    <t>✓ Auma SAR, RWG 4-20 mA, IP68</t>
  </si>
  <si>
    <t>✗ Gearbox + handwheel only</t>
  </si>
  <si>
    <t>✓* Auma SA actuators confirmed — price addendum pending</t>
  </si>
  <si>
    <t>Cavitation / trim</t>
  </si>
  <si>
    <t>Cavitation-free over full range (64→0 m w.c.)</t>
  </si>
  <si>
    <t>type E multi-stage + air-venting (drain)</t>
  </si>
  <si>
    <t>air-intake / anti-cav cylinder (drain case)</t>
  </si>
  <si>
    <t>✗ 0.2 bar ΔP, 0 cages</t>
  </si>
  <si>
    <t>✓ 3-stage cage trim, both duties, ΔP 6.28 bar (REV1)</t>
  </si>
  <si>
    <t>Sizing basis</t>
  </si>
  <si>
    <t>Real duty; 64 m head; bypass v=4, drain v=2.5 m/s</t>
  </si>
  <si>
    <t>type E / SZ 25 per duty</t>
  </si>
  <si>
    <t>⚠ only drain case (2.5 m/s)</t>
  </si>
  <si>
    <t>✗ 0.2 bar placeholder only</t>
  </si>
  <si>
    <t>✓ both cases at ΔP 6.28 bar (REV1)</t>
  </si>
  <si>
    <t>Flanges</t>
  </si>
  <si>
    <t>Form H per EN 1092-1, countersunk, f4=4.5 mm (CKD-52844)</t>
  </si>
  <si>
    <t>✓ form H, countersunk</t>
  </si>
  <si>
    <t>✓ form H, z h10, f4=4.5</t>
  </si>
  <si>
    <t>✗ EN 1092-2 RF</t>
  </si>
  <si>
    <t>✓* form H confirmed (quote still shows RF — to reissue)</t>
  </si>
  <si>
    <t>Inclined ~35° (bypass)</t>
  </si>
  <si>
    <t>2 bypass valves in rising pipe ~35°</t>
  </si>
  <si>
    <t>no restriction stated</t>
  </si>
  <si>
    <t>⚠ to confirm (horizontal assumed)</t>
  </si>
  <si>
    <t>✗ 'not permissible'</t>
  </si>
  <si>
    <t>✓* confirmed (no detail of measures)</t>
  </si>
  <si>
    <t>Operating temp</t>
  </si>
  <si>
    <t>−25 °C to +30 °C</t>
  </si>
  <si>
    <t>actuator −40/+80; freezing caveat</t>
  </si>
  <si>
    <t>TPU seat / FBE — confirm sub-zero</t>
  </si>
  <si>
    <t>⚠ sub-zero not addressed</t>
  </si>
  <si>
    <t>✓* suitable −25/+30; no anti-freeze provision</t>
  </si>
  <si>
    <t>Seismic</t>
  </si>
  <si>
    <t>P 100-1/2013, a_g=0.20 g, T_C=0.7 s, class II</t>
  </si>
  <si>
    <t>✗ not addressed</t>
  </si>
  <si>
    <t>✓ full report; anchor ≈1.0 kN</t>
  </si>
  <si>
    <t>✓* confirmed in email (no report yet)</t>
  </si>
  <si>
    <t>Coating</t>
  </si>
  <si>
    <t>W=510 / A=310 µm (CKD.740 142-04) or mfr system by agreement</t>
  </si>
  <si>
    <t>300 µm RAL 5005</t>
  </si>
  <si>
    <t>✓ 'special coating 510 µm' RAL 5017</t>
  </si>
  <si>
    <t>⚠ 250 µm FBE</t>
  </si>
  <si>
    <t>⚠ RAL 5005 confirmed; thickness 510/310 not confirmed</t>
  </si>
  <si>
    <t>COMMERCIAL &amp; CONTRACTUAL</t>
  </si>
  <si>
    <t>Guarantee</t>
  </si>
  <si>
    <t>5 years (Annex 3.2 §4.1; corrosion ≥5 yr §8.10)</t>
  </si>
  <si>
    <t>✗ 24 months</t>
  </si>
  <si>
    <t>✗ 2 years</t>
  </si>
  <si>
    <t>✗ not stated</t>
  </si>
  <si>
    <t>✗ not confirmed (only colour answered)</t>
  </si>
  <si>
    <t>Documentation</t>
  </si>
  <si>
    <t>Romanian/English (+ Czech); EN 12266 tests, EU DoI</t>
  </si>
  <si>
    <t>requested RO/EN/CZ (to confirm)</t>
  </si>
  <si>
    <t>3.1 certs; no third-party test ⚠</t>
  </si>
  <si>
    <t>not specified</t>
  </si>
  <si>
    <t>⚠ English only</t>
  </si>
  <si>
    <t>Delivery time</t>
  </si>
  <si>
    <t>Contract delivery June 2027</t>
  </si>
  <si>
    <t>30 weeks</t>
  </si>
  <si>
    <t>22–24 weeks</t>
  </si>
  <si>
    <t>—</t>
  </si>
  <si>
    <t>TBC (Auma 1-2 wk to quote)</t>
  </si>
  <si>
    <t>Terms</t>
  </si>
  <si>
    <t>EXW Hodonín; payment in advance</t>
  </si>
  <si>
    <t>EXW Skovby (DK); terms TBD</t>
  </si>
  <si>
    <t>EXW Willich / self-pickup; +2% packing</t>
  </si>
  <si>
    <t>Offer validity / status</t>
  </si>
  <si>
    <t>Firm; valid to 27-Jun-2026 (EXPIRED — extend)</t>
  </si>
  <si>
    <t>Budgetary (indicative)</t>
  </si>
  <si>
    <t>Superseded by 2nd offer</t>
  </si>
  <si>
    <t>Revised; valid to 23-Jul-2026; addendum pending</t>
  </si>
  <si>
    <t>PRICE — normalised to required 3 valves (EUR, net, ex works)</t>
  </si>
  <si>
    <t>Line</t>
  </si>
  <si>
    <t>Qty</t>
  </si>
  <si>
    <t>VAG €/unit</t>
  </si>
  <si>
    <t>AVK €/unit</t>
  </si>
  <si>
    <t>Rheintal 1st €/unit</t>
  </si>
  <si>
    <t>Rheintal 2nd €/unit</t>
  </si>
  <si>
    <t>Drain / dewatering (NP-3192920)</t>
  </si>
  <si>
    <t>Bypass / filling (NP-3192923)</t>
  </si>
  <si>
    <t>TOTAL — 3 valves</t>
  </si>
  <si>
    <t>Scope of price</t>
  </si>
  <si>
    <t>incl. electric actuators + drain air-venting</t>
  </si>
  <si>
    <t>incl. electric actuators (budgetary)</t>
  </si>
  <si>
    <t>GEARBOX ONLY; iron body; as quoted 2 valves = €25,763 (30% disc)</t>
  </si>
  <si>
    <t>GEARBOX ONLY — actuators not yet priced; steel body</t>
  </si>
  <si>
    <t>Legend:</t>
  </si>
  <si>
    <t>Conforms</t>
  </si>
  <si>
    <t>Partial / open / to confirm</t>
  </si>
  <si>
    <t>Non-conform / deviation</t>
  </si>
  <si>
    <t>* email-confirmed (Rheintal)</t>
  </si>
  <si>
    <t>Blue=input, black=formula</t>
  </si>
  <si>
    <t>Notes:</t>
  </si>
  <si>
    <t>* Rheintal 2nd-offer items marked with an asterisk (actuator, flanges, inclined install, temperature, seismic) were confirmed in their email of 03-Jul-2026 but are NOT yet reflected in the formal written quotation — they must be captured in a reissued quote/order confirmation to be binding.</t>
  </si>
  <si>
    <t>• Body material: all three FIRST offers were ductile cast iron (uniform derogation handled). Rheintal's 2nd offer switched to WCB cast steel and now meets the tender as written.</t>
  </si>
  <si>
    <t>• VAG total shown corrected to the required 3 valves (drain 1, bypass 2); as originally quoted VAG = 4 valves = €199,350.77.</t>
  </si>
  <si>
    <t>• Rheintal totals are GEARBOX-ONLY. 1st offer €38,645 normalised (actually quoted 2 valves = €25,763, 30% disc). 2nd offer €70,194 (steel body, discount removed); Auma actuator addendum still to come and will raise it.</t>
  </si>
  <si>
    <t>• AVK is a budgetary (indicative) offer; firm price + validity still to be requested. Open: 35° install, bypass (4 m/s) sizing, 5-yr guarantee, witnessed testing.</t>
  </si>
  <si>
    <t>• Rheintal open items for formal offer: reissue clean quote (still shows EN 1092-2 RF / 'inclined not permissible' / 250 µm), Auma actuator price, 5-yr guarantee, coating 510/310 µm, RO/CZ documentation.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</si>
</sst>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 €&quot;"/>
  </numFmts>
  <fonts count="13" x14ac:knownFonts="1">
    <font>
      <sz val="11"/>
      <color theme="1"/>
      <name val="Calibri"/>
      <family val="2"/>
      <charset val="1"/>
    </font>
    <font>
      <b/>
      <sz val="14"/>
      <color rgb="FFFFFFFF"/>
      <name val="Arial"/>
      <charset val="1"/>
    </font>
    <font>
      <i/>
      <sz val="9"/>
      <color rgb="FFFFFFFF"/>
      <name val="Arial"/>
      <charset val="1"/>
    </font>
    <font>
      <b/>
      <sz val="10"/>
      <color rgb="FFFFFFFF"/>
      <name val="Arial"/>
      <charset val="1"/>
    </font>
    <font>
      <sz val="9"/>
      <name val="Arial"/>
      <charset val="1"/>
    </font>
    <font>
      <i/>
      <sz val="9"/>
      <color rgb="FF595959"/>
      <name val="Arial"/>
      <charset val="1"/>
    </font>
    <font>
      <b/>
      <sz val="10"/>
      <name val="Arial"/>
      <charset val="1"/>
    </font>
    <font>
      <sz val="9"/>
      <color rgb="FF9C0006"/>
      <name val="Arial"/>
      <charset val="1"/>
    </font>
    <font>
      <sz val="9"/>
      <color rgb="FF006100"/>
      <name val="Arial"/>
      <charset val="1"/>
    </font>
    <font>
      <sz val="9"/>
      <color rgb="FF7F6000"/>
      <name val="Arial"/>
      <charset val="1"/>
    </font>
    <font>
      <b/>
      <sz val="9"/>
      <name val="Arial"/>
      <charset val="1"/>
    </font>
    <font>
      <sz val="9"/>
      <color rgb="FF0000FF"/>
      <name val="Arial"/>
      <charset val="1"/>
    </font>
    <font>
      <i/>
      <sz val="8"/>
      <color rgb="FF9C0006"/>
      <name val="Arial"/>
      <charset val="1"/>
    </font>
  </fonts>
  <fills count="10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E5496"/>
        <bgColor rgb="FF1F3864"/>
      </patternFill>
    </fill>
    <fill>
      <patternFill patternType="solid">
        <fgColor rgb="FFD9D9D9"/>
        <bgColor rgb="FFC6EFCE"/>
      </patternFill>
    </fill>
    <fill>
      <patternFill patternType="solid">
        <fgColor rgb="FF4472C4"/>
        <bgColor rgb="FF2E5496"/>
      </patternFill>
    </fill>
    <fill>
      <patternFill patternType="solid">
        <fgColor rgb="FFF2F2F2"/>
        <bgColor rgb="FFFFFFFF"/>
      </patternFill>
    </fill>
    <fill>
      <patternFill patternType="solid">
        <fgColor rgb="FFFFC7CE"/>
        <bgColor rgb="FFD9D9D9"/>
      </patternFill>
    </fill>
    <fill>
      <patternFill patternType="solid">
        <fgColor rgb="FFC6EFCE"/>
        <bgColor rgb="FFD9D9D9"/>
      </patternFill>
    </fill>
    <fill>
      <patternFill patternType="solid">
        <fgColor rgb="FFFFEB9C"/>
        <bgColor rgb="FFF2F2F2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3" fillId="5" borderId="2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vertical="center" indent="1"/>
    </xf>
    <xf numFmtId="0" fontId="1" fillId="2" borderId="0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5" borderId="0" xfId="0" applyFill="1"/>
    <xf numFmtId="0" fontId="6" fillId="6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7" fillId="7" borderId="1" xfId="0" applyFont="1" applyFill="1" applyBorder="1" applyAlignment="1">
      <alignment vertical="top" wrapText="1"/>
    </xf>
    <xf numFmtId="0" fontId="8" fillId="8" borderId="1" xfId="0" applyFont="1" applyFill="1" applyBorder="1" applyAlignment="1">
      <alignment vertical="top" wrapText="1"/>
    </xf>
    <xf numFmtId="0" fontId="9" fillId="9" borderId="1" xfId="0" applyFont="1" applyFill="1" applyBorder="1" applyAlignment="1">
      <alignment vertical="top" wrapText="1"/>
    </xf>
    <xf numFmtId="0" fontId="10" fillId="4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top" wrapText="1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right" vertical="center"/>
    </xf>
    <xf numFmtId="0" fontId="6" fillId="4" borderId="1" xfId="0" applyFont="1" applyFill="1" applyBorder="1" applyAlignment="1">
      <alignment vertical="top" wrapText="1"/>
    </xf>
    <xf numFmtId="164" fontId="10" fillId="4" borderId="1" xfId="0" applyNumberFormat="1" applyFont="1" applyFill="1" applyBorder="1" applyAlignment="1">
      <alignment horizontal="right" vertical="center"/>
    </xf>
    <xf numFmtId="0" fontId="5" fillId="6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6" fillId="0" borderId="0" xfId="0" applyFont="1"/>
    <xf numFmtId="0" fontId="8" fillId="8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F6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4472C4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2E549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showGridLines="0"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8.7109375" defaultRowHeight="15" x14ac:dyDescent="0.25"/>
  <cols>
    <col min="1" max="1" width="3" customWidth="1"/>
    <col min="2" max="2" width="24" customWidth="1"/>
    <col min="3" max="3" width="29" customWidth="1"/>
    <col min="4" max="6" width="27" customWidth="1"/>
    <col min="7" max="7" width="29" customWidth="1"/>
  </cols>
  <sheetData>
    <row r="1" spans="1:7" ht="25.5" customHeight="1" x14ac:dyDescent="0.25">
      <c r="B1" s="5" t="s">
        <v>0</v>
      </c>
      <c r="C1" s="5"/>
      <c r="D1" s="5"/>
      <c r="E1" s="5"/>
      <c r="F1" s="5"/>
      <c r="G1" s="5"/>
    </row>
    <row r="2" spans="1:7" ht="15.75" customHeight="1" x14ac:dyDescent="0.25">
      <c r="B2" s="4" t="s">
        <v>1</v>
      </c>
      <c r="C2" s="4"/>
      <c r="D2" s="4"/>
      <c r="E2" s="4"/>
      <c r="F2" s="4"/>
      <c r="G2" s="4"/>
    </row>
    <row r="4" spans="1:7" ht="31.5" customHeight="1" x14ac:dyDescent="0.25">
      <c r="A4" s="6"/>
      <c r="B4" s="7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</row>
    <row r="5" spans="1:7" ht="21.75" customHeight="1" x14ac:dyDescent="0.25">
      <c r="A5" s="9"/>
      <c r="B5" s="9"/>
      <c r="C5" s="9"/>
      <c r="D5" s="10" t="s">
        <v>8</v>
      </c>
      <c r="E5" s="10" t="s">
        <v>9</v>
      </c>
      <c r="F5" s="10" t="s">
        <v>10</v>
      </c>
      <c r="G5" s="10" t="s">
        <v>11</v>
      </c>
    </row>
    <row r="6" spans="1:7" ht="19.5" customHeight="1" x14ac:dyDescent="0.25">
      <c r="A6" s="11"/>
      <c r="B6" s="3" t="s">
        <v>12</v>
      </c>
      <c r="C6" s="3"/>
      <c r="D6" s="3"/>
      <c r="E6" s="3"/>
      <c r="F6" s="3"/>
      <c r="G6" s="3"/>
    </row>
    <row r="7" spans="1:7" ht="45.75" customHeight="1" x14ac:dyDescent="0.25">
      <c r="B7" s="12" t="s">
        <v>13</v>
      </c>
      <c r="C7" s="13" t="s">
        <v>14</v>
      </c>
      <c r="D7" s="13" t="s">
        <v>15</v>
      </c>
      <c r="E7" s="13" t="s">
        <v>16</v>
      </c>
      <c r="F7" s="13" t="s">
        <v>17</v>
      </c>
      <c r="G7" s="13" t="s">
        <v>17</v>
      </c>
    </row>
    <row r="8" spans="1:7" ht="30" customHeight="1" x14ac:dyDescent="0.25">
      <c r="B8" s="12" t="s">
        <v>18</v>
      </c>
      <c r="C8" s="13" t="s">
        <v>19</v>
      </c>
      <c r="D8" s="14" t="s">
        <v>20</v>
      </c>
      <c r="E8" s="15" t="s">
        <v>21</v>
      </c>
      <c r="F8" s="14" t="s">
        <v>22</v>
      </c>
      <c r="G8" s="15" t="s">
        <v>21</v>
      </c>
    </row>
    <row r="9" spans="1:7" ht="45.75" customHeight="1" x14ac:dyDescent="0.25">
      <c r="B9" s="12" t="s">
        <v>23</v>
      </c>
      <c r="C9" s="13" t="s">
        <v>24</v>
      </c>
      <c r="D9" s="16" t="s">
        <v>25</v>
      </c>
      <c r="E9" s="16" t="s">
        <v>26</v>
      </c>
      <c r="F9" s="16" t="s">
        <v>27</v>
      </c>
      <c r="G9" s="15" t="s">
        <v>28</v>
      </c>
    </row>
    <row r="10" spans="1:7" ht="27.75" customHeight="1" x14ac:dyDescent="0.25">
      <c r="B10" s="12" t="s">
        <v>29</v>
      </c>
      <c r="C10" s="13" t="s">
        <v>30</v>
      </c>
      <c r="D10" s="15" t="s">
        <v>31</v>
      </c>
      <c r="E10" s="15" t="s">
        <v>32</v>
      </c>
      <c r="F10" s="15" t="s">
        <v>33</v>
      </c>
      <c r="G10" s="15" t="s">
        <v>33</v>
      </c>
    </row>
    <row r="11" spans="1:7" ht="48" customHeight="1" x14ac:dyDescent="0.25">
      <c r="B11" s="12" t="s">
        <v>34</v>
      </c>
      <c r="C11" s="13" t="s">
        <v>35</v>
      </c>
      <c r="D11" s="15" t="s">
        <v>36</v>
      </c>
      <c r="E11" s="15" t="s">
        <v>37</v>
      </c>
      <c r="F11" s="14" t="s">
        <v>38</v>
      </c>
      <c r="G11" s="15" t="s">
        <v>39</v>
      </c>
    </row>
    <row r="12" spans="1:7" ht="48" customHeight="1" x14ac:dyDescent="0.25">
      <c r="B12" s="12" t="s">
        <v>40</v>
      </c>
      <c r="C12" s="13" t="s">
        <v>41</v>
      </c>
      <c r="D12" s="15" t="s">
        <v>42</v>
      </c>
      <c r="E12" s="16" t="s">
        <v>43</v>
      </c>
      <c r="F12" s="14" t="s">
        <v>44</v>
      </c>
      <c r="G12" s="15" t="s">
        <v>45</v>
      </c>
    </row>
    <row r="13" spans="1:7" ht="39.75" customHeight="1" x14ac:dyDescent="0.25">
      <c r="B13" s="12" t="s">
        <v>46</v>
      </c>
      <c r="C13" s="13" t="s">
        <v>47</v>
      </c>
      <c r="D13" s="15" t="s">
        <v>48</v>
      </c>
      <c r="E13" s="16" t="s">
        <v>49</v>
      </c>
      <c r="F13" s="14" t="s">
        <v>50</v>
      </c>
      <c r="G13" s="15" t="s">
        <v>51</v>
      </c>
    </row>
    <row r="14" spans="1:7" ht="48" customHeight="1" x14ac:dyDescent="0.25">
      <c r="B14" s="12" t="s">
        <v>52</v>
      </c>
      <c r="C14" s="13" t="s">
        <v>53</v>
      </c>
      <c r="D14" s="15" t="s">
        <v>54</v>
      </c>
      <c r="E14" s="15" t="s">
        <v>55</v>
      </c>
      <c r="F14" s="14" t="s">
        <v>56</v>
      </c>
      <c r="G14" s="15" t="s">
        <v>57</v>
      </c>
    </row>
    <row r="15" spans="1:7" ht="37.5" customHeight="1" x14ac:dyDescent="0.25">
      <c r="B15" s="12" t="s">
        <v>58</v>
      </c>
      <c r="C15" s="13" t="s">
        <v>59</v>
      </c>
      <c r="D15" s="16" t="s">
        <v>60</v>
      </c>
      <c r="E15" s="16" t="s">
        <v>61</v>
      </c>
      <c r="F15" s="14" t="s">
        <v>62</v>
      </c>
      <c r="G15" s="15" t="s">
        <v>63</v>
      </c>
    </row>
    <row r="16" spans="1:7" ht="39.75" customHeight="1" x14ac:dyDescent="0.25">
      <c r="B16" s="12" t="s">
        <v>64</v>
      </c>
      <c r="C16" s="13" t="s">
        <v>65</v>
      </c>
      <c r="D16" s="16" t="s">
        <v>66</v>
      </c>
      <c r="E16" s="16" t="s">
        <v>67</v>
      </c>
      <c r="F16" s="16" t="s">
        <v>68</v>
      </c>
      <c r="G16" s="15" t="s">
        <v>69</v>
      </c>
    </row>
    <row r="17" spans="1:7" ht="37.5" customHeight="1" x14ac:dyDescent="0.25">
      <c r="B17" s="12" t="s">
        <v>70</v>
      </c>
      <c r="C17" s="13" t="s">
        <v>71</v>
      </c>
      <c r="D17" s="14" t="s">
        <v>72</v>
      </c>
      <c r="E17" s="15" t="s">
        <v>73</v>
      </c>
      <c r="F17" s="14" t="s">
        <v>72</v>
      </c>
      <c r="G17" s="15" t="s">
        <v>74</v>
      </c>
    </row>
    <row r="18" spans="1:7" ht="45.75" customHeight="1" x14ac:dyDescent="0.25">
      <c r="B18" s="12" t="s">
        <v>75</v>
      </c>
      <c r="C18" s="13" t="s">
        <v>76</v>
      </c>
      <c r="D18" s="16" t="s">
        <v>77</v>
      </c>
      <c r="E18" s="15" t="s">
        <v>78</v>
      </c>
      <c r="F18" s="16" t="s">
        <v>79</v>
      </c>
      <c r="G18" s="16" t="s">
        <v>80</v>
      </c>
    </row>
    <row r="19" spans="1:7" ht="19.5" customHeight="1" x14ac:dyDescent="0.25">
      <c r="A19" s="11"/>
      <c r="B19" s="3" t="s">
        <v>81</v>
      </c>
      <c r="C19" s="3"/>
      <c r="D19" s="3"/>
      <c r="E19" s="3"/>
      <c r="F19" s="3"/>
      <c r="G19" s="3"/>
    </row>
    <row r="20" spans="1:7" ht="31.5" customHeight="1" x14ac:dyDescent="0.25">
      <c r="B20" s="12" t="s">
        <v>82</v>
      </c>
      <c r="C20" s="13" t="s">
        <v>83</v>
      </c>
      <c r="D20" s="14" t="s">
        <v>84</v>
      </c>
      <c r="E20" s="14" t="s">
        <v>85</v>
      </c>
      <c r="F20" s="14" t="s">
        <v>86</v>
      </c>
      <c r="G20" s="14" t="s">
        <v>87</v>
      </c>
    </row>
    <row r="21" spans="1:7" ht="33.75" customHeight="1" x14ac:dyDescent="0.25">
      <c r="B21" s="12" t="s">
        <v>88</v>
      </c>
      <c r="C21" s="13" t="s">
        <v>89</v>
      </c>
      <c r="D21" s="16" t="s">
        <v>90</v>
      </c>
      <c r="E21" s="16" t="s">
        <v>91</v>
      </c>
      <c r="F21" s="16" t="s">
        <v>92</v>
      </c>
      <c r="G21" s="16" t="s">
        <v>93</v>
      </c>
    </row>
    <row r="22" spans="1:7" ht="24" customHeight="1" x14ac:dyDescent="0.25">
      <c r="B22" s="12" t="s">
        <v>94</v>
      </c>
      <c r="C22" s="13" t="s">
        <v>95</v>
      </c>
      <c r="D22" s="13" t="s">
        <v>96</v>
      </c>
      <c r="E22" s="13" t="s">
        <v>97</v>
      </c>
      <c r="F22" s="13" t="s">
        <v>98</v>
      </c>
      <c r="G22" s="13" t="s">
        <v>99</v>
      </c>
    </row>
    <row r="23" spans="1:7" ht="30" customHeight="1" x14ac:dyDescent="0.25">
      <c r="B23" s="12" t="s">
        <v>100</v>
      </c>
      <c r="C23" s="13" t="s">
        <v>98</v>
      </c>
      <c r="D23" s="13" t="s">
        <v>101</v>
      </c>
      <c r="E23" s="13" t="s">
        <v>102</v>
      </c>
      <c r="F23" s="13" t="s">
        <v>103</v>
      </c>
      <c r="G23" s="13" t="s">
        <v>103</v>
      </c>
    </row>
    <row r="24" spans="1:7" ht="36" customHeight="1" x14ac:dyDescent="0.25">
      <c r="B24" s="12" t="s">
        <v>104</v>
      </c>
      <c r="C24" s="13" t="s">
        <v>98</v>
      </c>
      <c r="D24" s="16" t="s">
        <v>105</v>
      </c>
      <c r="E24" s="13" t="s">
        <v>106</v>
      </c>
      <c r="F24" s="13" t="s">
        <v>107</v>
      </c>
      <c r="G24" s="16" t="s">
        <v>108</v>
      </c>
    </row>
    <row r="26" spans="1:7" ht="19.5" customHeight="1" x14ac:dyDescent="0.25">
      <c r="A26" s="11"/>
      <c r="B26" s="3" t="s">
        <v>109</v>
      </c>
      <c r="C26" s="3"/>
      <c r="D26" s="3"/>
      <c r="E26" s="3"/>
      <c r="F26" s="3"/>
      <c r="G26" s="3"/>
    </row>
    <row r="27" spans="1:7" ht="24" customHeight="1" x14ac:dyDescent="0.25">
      <c r="A27" s="17"/>
      <c r="B27" s="17" t="s">
        <v>110</v>
      </c>
      <c r="C27" s="17" t="s">
        <v>111</v>
      </c>
      <c r="D27" s="17" t="s">
        <v>112</v>
      </c>
      <c r="E27" s="17" t="s">
        <v>113</v>
      </c>
      <c r="F27" s="17" t="s">
        <v>114</v>
      </c>
      <c r="G27" s="17" t="s">
        <v>115</v>
      </c>
    </row>
    <row r="28" spans="1:7" ht="24" x14ac:dyDescent="0.25">
      <c r="B28" s="18" t="s">
        <v>116</v>
      </c>
      <c r="C28" s="19">
        <v>1</v>
      </c>
      <c r="D28" s="20">
        <v>54035.33</v>
      </c>
      <c r="E28" s="20">
        <v>17472.96</v>
      </c>
      <c r="F28" s="20">
        <v>12881.73</v>
      </c>
      <c r="G28" s="20">
        <v>23398</v>
      </c>
    </row>
    <row r="29" spans="1:7" ht="24" x14ac:dyDescent="0.25">
      <c r="B29" s="18" t="s">
        <v>117</v>
      </c>
      <c r="C29" s="19">
        <v>2</v>
      </c>
      <c r="D29" s="20">
        <v>45640.05</v>
      </c>
      <c r="E29" s="20">
        <v>17472.96</v>
      </c>
      <c r="F29" s="20">
        <v>12881.73</v>
      </c>
      <c r="G29" s="20">
        <v>23398</v>
      </c>
    </row>
    <row r="30" spans="1:7" x14ac:dyDescent="0.25">
      <c r="B30" s="21" t="s">
        <v>118</v>
      </c>
      <c r="C30" s="17">
        <f>C28+C29</f>
        <v>3</v>
      </c>
      <c r="D30" s="22">
        <f>D28*C28+D29*C29</f>
        <v>145315.43</v>
      </c>
      <c r="E30" s="22">
        <f>E28*C28+E29*C29</f>
        <v>52418.879999999997</v>
      </c>
      <c r="F30" s="22">
        <f>F28*C28+F29*C29</f>
        <v>38645.19</v>
      </c>
      <c r="G30" s="22">
        <f>G28*C28+G29*C29</f>
        <v>70194</v>
      </c>
    </row>
    <row r="31" spans="1:7" ht="33.75" customHeight="1" x14ac:dyDescent="0.25">
      <c r="B31" s="23" t="s">
        <v>119</v>
      </c>
      <c r="C31" s="24"/>
      <c r="D31" s="24" t="s">
        <v>120</v>
      </c>
      <c r="E31" s="24" t="s">
        <v>121</v>
      </c>
      <c r="F31" s="25" t="s">
        <v>122</v>
      </c>
      <c r="G31" s="25" t="s">
        <v>123</v>
      </c>
    </row>
    <row r="33" spans="2:7" x14ac:dyDescent="0.25">
      <c r="B33" s="26" t="s">
        <v>124</v>
      </c>
      <c r="C33" s="27" t="s">
        <v>125</v>
      </c>
      <c r="D33" s="28" t="s">
        <v>126</v>
      </c>
      <c r="E33" s="29" t="s">
        <v>127</v>
      </c>
      <c r="F33" s="30" t="s">
        <v>128</v>
      </c>
      <c r="G33" s="30" t="s">
        <v>129</v>
      </c>
    </row>
    <row r="35" spans="2:7" ht="15.75" customHeight="1" x14ac:dyDescent="0.25">
      <c r="B35" s="2" t="s">
        <v>130</v>
      </c>
      <c r="C35" s="2"/>
      <c r="D35" s="2"/>
      <c r="E35" s="2"/>
      <c r="F35" s="2"/>
      <c r="G35" s="2"/>
    </row>
    <row r="36" spans="2:7" ht="30" customHeight="1" x14ac:dyDescent="0.25">
      <c r="B36" s="1" t="s">
        <v>131</v>
      </c>
      <c r="C36" s="1"/>
      <c r="D36" s="1"/>
      <c r="E36" s="1"/>
      <c r="F36" s="1"/>
      <c r="G36" s="1"/>
    </row>
    <row r="37" spans="2:7" ht="30" customHeight="1" x14ac:dyDescent="0.25">
      <c r="B37" s="1" t="s">
        <v>132</v>
      </c>
      <c r="C37" s="1"/>
      <c r="D37" s="1"/>
      <c r="E37" s="1"/>
      <c r="F37" s="1"/>
      <c r="G37" s="1"/>
    </row>
    <row r="38" spans="2:7" ht="30" customHeight="1" x14ac:dyDescent="0.25">
      <c r="B38" s="1" t="s">
        <v>133</v>
      </c>
      <c r="C38" s="1"/>
      <c r="D38" s="1"/>
      <c r="E38" s="1"/>
      <c r="F38" s="1"/>
      <c r="G38" s="1"/>
    </row>
    <row r="39" spans="2:7" ht="30" customHeight="1" x14ac:dyDescent="0.25">
      <c r="B39" s="1" t="s">
        <v>134</v>
      </c>
      <c r="C39" s="1"/>
      <c r="D39" s="1"/>
      <c r="E39" s="1"/>
      <c r="F39" s="1"/>
      <c r="G39" s="1"/>
    </row>
    <row r="40" spans="2:7" ht="30" customHeight="1" x14ac:dyDescent="0.25">
      <c r="B40" s="1" t="s">
        <v>135</v>
      </c>
      <c r="C40" s="1"/>
      <c r="D40" s="1"/>
      <c r="E40" s="1"/>
      <c r="F40" s="1"/>
      <c r="G40" s="1"/>
    </row>
    <row r="41" spans="2:7" ht="30" customHeight="1" x14ac:dyDescent="0.25">
      <c r="B41" s="1" t="s">
        <v>136</v>
      </c>
      <c r="C41" s="1"/>
      <c r="D41" s="1"/>
      <c r="E41" s="1"/>
      <c r="F41" s="1"/>
      <c r="G41" s="1"/>
    </row>
  </sheetData>
  <mergeCells count="12">
    <mergeCell ref="B40:G40"/>
    <mergeCell ref="B41:G41"/>
    <mergeCell ref="B35:G35"/>
    <mergeCell ref="B36:G36"/>
    <mergeCell ref="B37:G37"/>
    <mergeCell ref="B38:G38"/>
    <mergeCell ref="B39:G39"/>
    <mergeCell ref="B1:G1"/>
    <mergeCell ref="B2:G2"/>
    <mergeCell ref="B6:G6"/>
    <mergeCell ref="B19:G19"/>
    <mergeCell ref="B26:G26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Comparison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Milan Votýpka</cp:lastModifiedBy>
  <cp:revision>0</cp:revision>
  <dcterms:created xsi:type="dcterms:W3CDTF">2026-07-03T13:47:48Z</dcterms:created>
  <dcterms:modified xsi:type="dcterms:W3CDTF">2026-07-15T14:43:31Z</dcterms:modified>
  <dc:language>en-US</dc:language>
</cp:coreProperties>
</file>